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end\Desktop\"/>
    </mc:Choice>
  </mc:AlternateContent>
  <xr:revisionPtr revIDLastSave="0" documentId="8_{846B6785-00F8-4A7A-91BA-CD30F8069723}" xr6:coauthVersionLast="47" xr6:coauthVersionMax="47" xr10:uidLastSave="{00000000-0000-0000-0000-000000000000}"/>
  <bookViews>
    <workbookView xWindow="-120" yWindow="-120" windowWidth="20730" windowHeight="11040" xr2:uid="{E181CEA2-EF30-4932-A2AD-859B7BA1AA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21" i="1"/>
  <c r="H23" i="1" s="1"/>
  <c r="H11" i="1"/>
  <c r="H101" i="1"/>
  <c r="H94" i="1" l="1"/>
  <c r="H90" i="1"/>
  <c r="H85" i="1"/>
  <c r="H76" i="1"/>
  <c r="H68" i="1"/>
  <c r="H63" i="1"/>
  <c r="H56" i="1"/>
  <c r="H45" i="1"/>
  <c r="H30" i="1"/>
  <c r="H103" i="1" l="1"/>
</calcChain>
</file>

<file path=xl/sharedStrings.xml><?xml version="1.0" encoding="utf-8"?>
<sst xmlns="http://schemas.openxmlformats.org/spreadsheetml/2006/main" count="82" uniqueCount="82">
  <si>
    <t>SAN SIMON FIRE DISTRICT</t>
  </si>
  <si>
    <t>REVENUES:</t>
  </si>
  <si>
    <t>Fire District Assistance Tax</t>
  </si>
  <si>
    <t>Grants</t>
  </si>
  <si>
    <t>Donations</t>
  </si>
  <si>
    <t>Interest Income - M&amp;O and Reserve Accts</t>
  </si>
  <si>
    <t>EMS Disposable Supplies</t>
  </si>
  <si>
    <t>Fire and Rescue Disp. Supplies</t>
  </si>
  <si>
    <t>Foam</t>
  </si>
  <si>
    <t>Uniforms</t>
  </si>
  <si>
    <t>Vehicle Expense:</t>
  </si>
  <si>
    <t>EXPENSES:</t>
  </si>
  <si>
    <t>Fuel</t>
  </si>
  <si>
    <t xml:space="preserve">Parts </t>
  </si>
  <si>
    <t>Tires</t>
  </si>
  <si>
    <t>Supplies:</t>
  </si>
  <si>
    <t>Contracted Services:</t>
  </si>
  <si>
    <t>PPE Turnout Gear and Equip.</t>
  </si>
  <si>
    <t>Training:</t>
  </si>
  <si>
    <t>Supplies/Books/Manuals/Etc.</t>
  </si>
  <si>
    <t>Out of District Billing Income</t>
  </si>
  <si>
    <t>Wildland Fire Income</t>
  </si>
  <si>
    <t>Payroll Taxes</t>
  </si>
  <si>
    <t>Salary</t>
  </si>
  <si>
    <t>Repairs/Parts/ Labor/Etc.</t>
  </si>
  <si>
    <t>Classes: Tution/Travel/Etc.</t>
  </si>
  <si>
    <t>Payroll:</t>
  </si>
  <si>
    <t>Sale of Surplus Equipment</t>
  </si>
  <si>
    <t>Misc Income</t>
  </si>
  <si>
    <t>Real and Personal Property Tax</t>
  </si>
  <si>
    <t>Communications</t>
  </si>
  <si>
    <t>Small Tools and Minor Equipment</t>
  </si>
  <si>
    <t>TAX LEVY REVENUE</t>
  </si>
  <si>
    <t>TOTAL TAX LEVY REVENUE</t>
  </si>
  <si>
    <t>NON TAX LEVY REVENUE</t>
  </si>
  <si>
    <t>TOTAL NON TAX LEVY REVENUE</t>
  </si>
  <si>
    <t>Major Equipment and Tools</t>
  </si>
  <si>
    <r>
      <t>Review/Audit -</t>
    </r>
    <r>
      <rPr>
        <i/>
        <sz val="11"/>
        <color theme="1"/>
        <rFont val="Aptos Narrow"/>
        <family val="2"/>
        <scheme val="minor"/>
      </rPr>
      <t>Walker &amp; Armstrong</t>
    </r>
  </si>
  <si>
    <r>
      <t>Legal Services -</t>
    </r>
    <r>
      <rPr>
        <i/>
        <sz val="11"/>
        <color theme="1"/>
        <rFont val="Aptos Narrow"/>
        <family val="2"/>
        <scheme val="minor"/>
      </rPr>
      <t xml:space="preserve"> Jeff Matura</t>
    </r>
  </si>
  <si>
    <r>
      <t xml:space="preserve">Website - </t>
    </r>
    <r>
      <rPr>
        <i/>
        <sz val="11"/>
        <color theme="1"/>
        <rFont val="Aptos Narrow"/>
        <family val="2"/>
        <scheme val="minor"/>
      </rPr>
      <t>Streamline</t>
    </r>
  </si>
  <si>
    <r>
      <t>Medical Direction -</t>
    </r>
    <r>
      <rPr>
        <i/>
        <sz val="11"/>
        <color theme="1"/>
        <rFont val="Aptos Narrow"/>
        <family val="2"/>
        <scheme val="minor"/>
      </rPr>
      <t xml:space="preserve"> International Med Dir.</t>
    </r>
  </si>
  <si>
    <t>Online Training - Action Training</t>
  </si>
  <si>
    <t>Salary Total</t>
  </si>
  <si>
    <t>Contingencies &amp; Emergencies</t>
  </si>
  <si>
    <t>Utilities</t>
  </si>
  <si>
    <t>Water</t>
  </si>
  <si>
    <t>Waste Disposal</t>
  </si>
  <si>
    <t>Electricity</t>
  </si>
  <si>
    <t>Cell Phones</t>
  </si>
  <si>
    <t>Landline &amp; Internet</t>
  </si>
  <si>
    <t>Natural Gas</t>
  </si>
  <si>
    <t>Administration:</t>
  </si>
  <si>
    <t>Office Supplies/Paper, Ink,etc</t>
  </si>
  <si>
    <t>Postage</t>
  </si>
  <si>
    <t>Facilities Maintance/Expences</t>
  </si>
  <si>
    <t>Dues/Memberships</t>
  </si>
  <si>
    <t>Fire Board Expences</t>
  </si>
  <si>
    <t>County Fees/Election Expence, Warrants</t>
  </si>
  <si>
    <t>Insurance:</t>
  </si>
  <si>
    <t>Banking and Misc. Fees &amp; Expences</t>
  </si>
  <si>
    <t>Workers Comp</t>
  </si>
  <si>
    <t xml:space="preserve">Vehicle &amp; Facilities </t>
  </si>
  <si>
    <t>Accident &amp; Illness Policy</t>
  </si>
  <si>
    <t>Payments &amp; Leases:</t>
  </si>
  <si>
    <t>Truck - Tender</t>
  </si>
  <si>
    <t xml:space="preserve">Wildland Trucks </t>
  </si>
  <si>
    <t>TOTAL PROJECTED EXPENCSE</t>
  </si>
  <si>
    <t>PROJECTED TAX AND NON TAX LEVY REVENUE</t>
  </si>
  <si>
    <r>
      <t xml:space="preserve">Bookeeping - </t>
    </r>
    <r>
      <rPr>
        <i/>
        <sz val="11"/>
        <color theme="1"/>
        <rFont val="Aptos Narrow"/>
        <family val="2"/>
        <scheme val="minor"/>
      </rPr>
      <t>Municipal Account. &amp; Coun.</t>
    </r>
  </si>
  <si>
    <t>Wage Total</t>
  </si>
  <si>
    <t>Type 3 Unit</t>
  </si>
  <si>
    <t>Type 6 Unit</t>
  </si>
  <si>
    <t>Wildland Fire Program Payroll:</t>
  </si>
  <si>
    <t>Overhead (Taxes)</t>
  </si>
  <si>
    <t>Additional Wildland Fire Expenses:</t>
  </si>
  <si>
    <t>Vehicle Rentals</t>
  </si>
  <si>
    <t xml:space="preserve">Meals </t>
  </si>
  <si>
    <t>Lodging</t>
  </si>
  <si>
    <t xml:space="preserve">Airline </t>
  </si>
  <si>
    <t>POSTED SSFD WEBSITE &amp; AT THE SAN SIMON POST OFFICE &amp; SSFD STATION</t>
  </si>
  <si>
    <t>WEDNESDAY, JUNE 5, 2024 PREVIOUS 5:00 PM</t>
  </si>
  <si>
    <t>TENTATIVE 2024/2025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</si>
</sst>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800]dddd\,\ mmmm\ dd\,\ yyyy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164" fontId="5" fillId="0" borderId="0" xfId="0" applyNumberFormat="1" applyFont="1"/>
    <xf numFmtId="165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0" fontId="1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164" fontId="0" fillId="0" borderId="2" xfId="0" applyNumberFormat="1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164" fontId="0" fillId="0" borderId="3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0B93-0A73-4926-A797-209318E71FF3}">
  <dimension ref="A1:J105"/>
  <sheetViews>
    <sheetView tabSelected="1" workbookViewId="0">
      <selection activeCell="A5" sqref="A5"/>
    </sheetView>
  </sheetViews>
  <sheetFormatPr defaultRowHeight="15" x14ac:dyDescent="0.25"/>
  <cols>
    <col min="4" max="4" width="9.85546875" customWidth="1"/>
    <col min="5" max="5" width="4.85546875" customWidth="1"/>
    <col min="7" max="7" width="4" customWidth="1"/>
    <col min="8" max="8" width="10.140625" bestFit="1" customWidth="1"/>
    <col min="10" max="10" width="10.140625" bestFit="1" customWidth="1"/>
  </cols>
  <sheetData>
    <row r="1" spans="1:9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x14ac:dyDescent="0.25">
      <c r="A2" s="31" t="s">
        <v>81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25" t="s">
        <v>79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7" t="s">
        <v>80</v>
      </c>
      <c r="B4" s="7"/>
      <c r="C4" s="7"/>
      <c r="D4" s="7"/>
      <c r="E4" s="7"/>
      <c r="F4" s="7"/>
      <c r="G4" s="7"/>
      <c r="H4" s="7"/>
      <c r="I4" s="7"/>
    </row>
    <row r="6" spans="1:9" ht="15.75" x14ac:dyDescent="0.25">
      <c r="A6" s="32" t="s">
        <v>1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25" t="s">
        <v>32</v>
      </c>
      <c r="B8" s="25"/>
      <c r="C8" s="25"/>
      <c r="D8" s="25"/>
      <c r="E8" s="1"/>
      <c r="F8" s="1"/>
      <c r="G8" s="1"/>
      <c r="H8" s="1"/>
      <c r="I8" s="1"/>
    </row>
    <row r="9" spans="1:9" x14ac:dyDescent="0.25">
      <c r="A9" s="16" t="s">
        <v>29</v>
      </c>
      <c r="B9" s="16"/>
      <c r="C9" s="16"/>
      <c r="D9" s="16"/>
      <c r="F9" s="9">
        <v>224675</v>
      </c>
      <c r="G9" s="9"/>
    </row>
    <row r="10" spans="1:9" x14ac:dyDescent="0.25">
      <c r="A10" s="16" t="s">
        <v>2</v>
      </c>
      <c r="B10" s="16"/>
      <c r="C10" s="16"/>
      <c r="D10" s="16"/>
      <c r="F10" s="9">
        <v>38134</v>
      </c>
      <c r="G10" s="9"/>
    </row>
    <row r="11" spans="1:9" x14ac:dyDescent="0.25">
      <c r="B11" s="21" t="s">
        <v>33</v>
      </c>
      <c r="C11" s="21"/>
      <c r="D11" s="21"/>
      <c r="F11" s="2"/>
      <c r="G11" s="2"/>
      <c r="H11" s="19">
        <f>SUM(F9+F10)</f>
        <v>262809</v>
      </c>
      <c r="I11" s="20"/>
    </row>
    <row r="12" spans="1:9" x14ac:dyDescent="0.25">
      <c r="F12" s="2"/>
      <c r="G12" s="2"/>
      <c r="H12" s="2"/>
    </row>
    <row r="13" spans="1:9" x14ac:dyDescent="0.25">
      <c r="A13" s="25" t="s">
        <v>34</v>
      </c>
      <c r="B13" s="26"/>
      <c r="C13" s="26"/>
      <c r="D13" s="26"/>
      <c r="F13" s="2"/>
      <c r="G13" s="2"/>
    </row>
    <row r="14" spans="1:9" x14ac:dyDescent="0.25">
      <c r="A14" s="16" t="s">
        <v>5</v>
      </c>
      <c r="B14" s="16"/>
      <c r="C14" s="16"/>
      <c r="D14" s="16"/>
      <c r="F14" s="9">
        <v>3100</v>
      </c>
      <c r="G14" s="9"/>
    </row>
    <row r="15" spans="1:9" x14ac:dyDescent="0.25">
      <c r="A15" s="16" t="s">
        <v>20</v>
      </c>
      <c r="B15" s="16"/>
      <c r="C15" s="16"/>
      <c r="D15" s="16"/>
      <c r="F15" s="9">
        <v>30000</v>
      </c>
      <c r="G15" s="9"/>
    </row>
    <row r="16" spans="1:9" x14ac:dyDescent="0.25">
      <c r="A16" s="16" t="s">
        <v>21</v>
      </c>
      <c r="B16" s="16"/>
      <c r="C16" s="16"/>
      <c r="D16" s="16"/>
      <c r="F16" s="9">
        <v>135246</v>
      </c>
      <c r="G16" s="9"/>
    </row>
    <row r="17" spans="1:9" x14ac:dyDescent="0.25">
      <c r="A17" s="16" t="s">
        <v>3</v>
      </c>
      <c r="B17" s="16"/>
      <c r="C17" s="16"/>
      <c r="D17" s="16"/>
      <c r="F17" s="9">
        <v>77500</v>
      </c>
      <c r="G17" s="9"/>
    </row>
    <row r="18" spans="1:9" x14ac:dyDescent="0.25">
      <c r="A18" s="16" t="s">
        <v>4</v>
      </c>
      <c r="B18" s="16"/>
      <c r="C18" s="16"/>
      <c r="D18" s="16"/>
      <c r="F18" s="9">
        <v>2500</v>
      </c>
      <c r="G18" s="9"/>
    </row>
    <row r="19" spans="1:9" x14ac:dyDescent="0.25">
      <c r="A19" s="16" t="s">
        <v>27</v>
      </c>
      <c r="B19" s="16"/>
      <c r="C19" s="16"/>
      <c r="D19" s="16"/>
      <c r="F19" s="9">
        <v>35000</v>
      </c>
      <c r="G19" s="9"/>
    </row>
    <row r="20" spans="1:9" x14ac:dyDescent="0.25">
      <c r="A20" s="16" t="s">
        <v>28</v>
      </c>
      <c r="B20" s="16"/>
      <c r="C20" s="16"/>
      <c r="D20" s="16"/>
      <c r="F20" s="9">
        <v>1400</v>
      </c>
      <c r="G20" s="9"/>
    </row>
    <row r="21" spans="1:9" x14ac:dyDescent="0.25">
      <c r="B21" s="22" t="s">
        <v>35</v>
      </c>
      <c r="C21" s="22"/>
      <c r="D21" s="22"/>
      <c r="H21" s="19">
        <f>SUM(F14+F15+F16+F17+F18+F19+F20)</f>
        <v>284746</v>
      </c>
      <c r="I21" s="20"/>
    </row>
    <row r="22" spans="1:9" x14ac:dyDescent="0.25">
      <c r="A22" s="28"/>
      <c r="B22" s="16"/>
      <c r="C22" s="16"/>
      <c r="D22" s="16"/>
      <c r="H22" s="8"/>
      <c r="I22" s="16"/>
    </row>
    <row r="23" spans="1:9" x14ac:dyDescent="0.25">
      <c r="A23" s="13" t="s">
        <v>67</v>
      </c>
      <c r="B23" s="14"/>
      <c r="C23" s="14"/>
      <c r="D23" s="14"/>
      <c r="E23" s="14"/>
      <c r="H23" s="19">
        <f>SUM(H11+H21)</f>
        <v>547555</v>
      </c>
      <c r="I23" s="19"/>
    </row>
    <row r="25" spans="1:9" ht="15.75" x14ac:dyDescent="0.25">
      <c r="A25" s="32" t="s">
        <v>11</v>
      </c>
      <c r="B25" s="33"/>
      <c r="C25" s="33"/>
      <c r="D25" s="33"/>
      <c r="E25" s="33"/>
      <c r="F25" s="33"/>
      <c r="G25" s="33"/>
      <c r="H25" s="33"/>
      <c r="I25" s="33"/>
    </row>
    <row r="26" spans="1:9" x14ac:dyDescent="0.25">
      <c r="A26" s="1"/>
    </row>
    <row r="27" spans="1:9" x14ac:dyDescent="0.25">
      <c r="A27" s="17" t="s">
        <v>26</v>
      </c>
      <c r="B27" s="30"/>
      <c r="C27" s="30"/>
      <c r="D27" s="30"/>
    </row>
    <row r="28" spans="1:9" x14ac:dyDescent="0.25">
      <c r="A28" s="16" t="s">
        <v>23</v>
      </c>
      <c r="B28" s="16"/>
      <c r="C28" s="16"/>
      <c r="D28" s="16"/>
      <c r="F28" s="9">
        <v>55000</v>
      </c>
      <c r="G28" s="9"/>
    </row>
    <row r="29" spans="1:9" x14ac:dyDescent="0.25">
      <c r="A29" s="16" t="s">
        <v>22</v>
      </c>
      <c r="B29" s="16"/>
      <c r="C29" s="16"/>
      <c r="D29" s="16"/>
      <c r="F29" s="9">
        <v>12000</v>
      </c>
      <c r="G29" s="9"/>
    </row>
    <row r="30" spans="1:9" x14ac:dyDescent="0.25">
      <c r="C30" s="14" t="s">
        <v>42</v>
      </c>
      <c r="D30" s="14"/>
      <c r="F30" s="2"/>
      <c r="G30" s="2"/>
      <c r="H30" s="9">
        <f>+SUM(F28:G29)</f>
        <v>67000</v>
      </c>
      <c r="I30" s="15"/>
    </row>
    <row r="31" spans="1:9" x14ac:dyDescent="0.25">
      <c r="C31" s="3"/>
      <c r="D31" s="3"/>
      <c r="F31" s="2"/>
      <c r="G31" s="2"/>
      <c r="H31" s="2"/>
    </row>
    <row r="32" spans="1:9" x14ac:dyDescent="0.25">
      <c r="A32" s="17" t="s">
        <v>72</v>
      </c>
      <c r="B32" s="16"/>
      <c r="C32" s="16"/>
      <c r="D32" s="16"/>
      <c r="E32" s="5"/>
      <c r="F32" s="8"/>
      <c r="G32" s="8"/>
    </row>
    <row r="33" spans="1:9" x14ac:dyDescent="0.25">
      <c r="B33" s="16" t="s">
        <v>70</v>
      </c>
      <c r="C33" s="16"/>
      <c r="E33" s="5"/>
      <c r="F33" s="9">
        <v>57762</v>
      </c>
      <c r="G33" s="9"/>
      <c r="H33" s="8"/>
      <c r="I33" s="8"/>
    </row>
    <row r="34" spans="1:9" x14ac:dyDescent="0.25">
      <c r="B34" s="16" t="s">
        <v>71</v>
      </c>
      <c r="C34" s="16"/>
      <c r="E34" s="5"/>
      <c r="F34" s="9">
        <v>24780</v>
      </c>
      <c r="G34" s="9"/>
      <c r="H34" s="8"/>
      <c r="I34" s="8"/>
    </row>
    <row r="35" spans="1:9" x14ac:dyDescent="0.25">
      <c r="B35" s="16" t="s">
        <v>73</v>
      </c>
      <c r="C35" s="16"/>
      <c r="F35" s="23">
        <v>37614</v>
      </c>
      <c r="G35" s="29"/>
      <c r="H35" s="2"/>
      <c r="I35" s="2"/>
    </row>
    <row r="36" spans="1:9" x14ac:dyDescent="0.25">
      <c r="C36" s="14" t="s">
        <v>69</v>
      </c>
      <c r="D36" s="27"/>
      <c r="E36" s="5"/>
      <c r="H36" s="23">
        <f>SUM(F33+F34+F35)</f>
        <v>120156</v>
      </c>
      <c r="I36" s="24"/>
    </row>
    <row r="37" spans="1:9" x14ac:dyDescent="0.25">
      <c r="C37" s="3"/>
      <c r="D37" s="4"/>
      <c r="E37" s="5"/>
      <c r="H37" s="2"/>
    </row>
    <row r="38" spans="1:9" x14ac:dyDescent="0.25">
      <c r="A38" s="17" t="s">
        <v>16</v>
      </c>
      <c r="B38" s="17"/>
      <c r="C38" s="17"/>
      <c r="D38" s="17"/>
    </row>
    <row r="39" spans="1:9" x14ac:dyDescent="0.25">
      <c r="A39" s="16" t="s">
        <v>68</v>
      </c>
      <c r="B39" s="16"/>
      <c r="C39" s="16"/>
      <c r="D39" s="16"/>
      <c r="F39" s="9">
        <v>6000</v>
      </c>
      <c r="G39" s="9"/>
    </row>
    <row r="40" spans="1:9" x14ac:dyDescent="0.25">
      <c r="A40" s="16" t="s">
        <v>37</v>
      </c>
      <c r="B40" s="16"/>
      <c r="C40" s="16"/>
      <c r="D40" s="16"/>
      <c r="F40" s="9">
        <v>5000</v>
      </c>
      <c r="G40" s="9"/>
    </row>
    <row r="41" spans="1:9" x14ac:dyDescent="0.25">
      <c r="A41" s="16" t="s">
        <v>38</v>
      </c>
      <c r="B41" s="16"/>
      <c r="C41" s="16"/>
      <c r="F41" s="9">
        <v>5000</v>
      </c>
      <c r="G41" s="9"/>
    </row>
    <row r="42" spans="1:9" x14ac:dyDescent="0.25">
      <c r="A42" s="16" t="s">
        <v>40</v>
      </c>
      <c r="B42" s="16"/>
      <c r="C42" s="16"/>
      <c r="D42" s="16"/>
      <c r="F42" s="9">
        <v>6000</v>
      </c>
      <c r="G42" s="9"/>
    </row>
    <row r="43" spans="1:9" x14ac:dyDescent="0.25">
      <c r="A43" s="16" t="s">
        <v>39</v>
      </c>
      <c r="B43" s="16"/>
      <c r="C43" s="16"/>
      <c r="F43" s="9">
        <v>1100</v>
      </c>
      <c r="G43" s="9"/>
    </row>
    <row r="44" spans="1:9" x14ac:dyDescent="0.25">
      <c r="A44" s="16" t="s">
        <v>41</v>
      </c>
      <c r="B44" s="16"/>
      <c r="C44" s="16"/>
      <c r="D44" s="16"/>
      <c r="F44" s="9">
        <v>1500</v>
      </c>
      <c r="G44" s="9"/>
    </row>
    <row r="45" spans="1:9" x14ac:dyDescent="0.25">
      <c r="H45" s="9">
        <f>SUM(F39:G44)</f>
        <v>24600</v>
      </c>
      <c r="I45" s="9"/>
    </row>
    <row r="47" spans="1:9" x14ac:dyDescent="0.25">
      <c r="A47" s="17" t="s">
        <v>15</v>
      </c>
      <c r="B47" s="17"/>
      <c r="C47" s="17"/>
      <c r="D47" s="17"/>
    </row>
    <row r="48" spans="1:9" x14ac:dyDescent="0.25">
      <c r="A48" s="16" t="s">
        <v>6</v>
      </c>
      <c r="B48" s="16"/>
      <c r="C48" s="16"/>
      <c r="D48" s="16"/>
      <c r="F48" s="9">
        <v>7200</v>
      </c>
      <c r="G48" s="9"/>
    </row>
    <row r="49" spans="1:10" x14ac:dyDescent="0.25">
      <c r="A49" s="16" t="s">
        <v>7</v>
      </c>
      <c r="B49" s="16"/>
      <c r="C49" s="16"/>
      <c r="D49" s="16"/>
      <c r="F49" s="9">
        <v>1000</v>
      </c>
      <c r="G49" s="9"/>
    </row>
    <row r="50" spans="1:10" x14ac:dyDescent="0.25">
      <c r="A50" s="16" t="s">
        <v>8</v>
      </c>
      <c r="B50" s="16"/>
      <c r="C50" s="16"/>
      <c r="D50" s="16"/>
      <c r="F50" s="9">
        <v>10000</v>
      </c>
      <c r="G50" s="9"/>
    </row>
    <row r="51" spans="1:10" x14ac:dyDescent="0.25">
      <c r="A51" s="16" t="s">
        <v>9</v>
      </c>
      <c r="B51" s="16"/>
      <c r="C51" s="16"/>
      <c r="D51" s="16"/>
      <c r="F51" s="9">
        <v>9689</v>
      </c>
      <c r="G51" s="9"/>
      <c r="H51" s="6"/>
    </row>
    <row r="52" spans="1:10" x14ac:dyDescent="0.25">
      <c r="A52" s="16" t="s">
        <v>17</v>
      </c>
      <c r="B52" s="16"/>
      <c r="C52" s="16"/>
      <c r="D52" s="16"/>
      <c r="F52" s="9">
        <v>35000</v>
      </c>
      <c r="G52" s="9"/>
      <c r="J52" s="2"/>
    </row>
    <row r="53" spans="1:10" x14ac:dyDescent="0.25">
      <c r="A53" s="16" t="s">
        <v>30</v>
      </c>
      <c r="B53" s="16"/>
      <c r="C53" s="16"/>
      <c r="D53" s="16"/>
      <c r="F53" s="9">
        <v>10000</v>
      </c>
      <c r="G53" s="9"/>
      <c r="J53" s="2"/>
    </row>
    <row r="54" spans="1:10" x14ac:dyDescent="0.25">
      <c r="A54" s="16" t="s">
        <v>31</v>
      </c>
      <c r="B54" s="16"/>
      <c r="C54" s="16"/>
      <c r="D54" s="16"/>
      <c r="F54" s="9">
        <v>25000</v>
      </c>
      <c r="G54" s="9"/>
      <c r="J54" s="2"/>
    </row>
    <row r="55" spans="1:10" x14ac:dyDescent="0.25">
      <c r="A55" s="16" t="s">
        <v>36</v>
      </c>
      <c r="B55" s="16"/>
      <c r="C55" s="16"/>
      <c r="D55" s="16"/>
      <c r="F55" s="9">
        <v>50000</v>
      </c>
      <c r="G55" s="9"/>
      <c r="J55" s="2"/>
    </row>
    <row r="56" spans="1:10" x14ac:dyDescent="0.25">
      <c r="H56" s="9">
        <f>SUM(F48:G55)</f>
        <v>147889</v>
      </c>
      <c r="I56" s="15"/>
    </row>
    <row r="57" spans="1:10" x14ac:dyDescent="0.25">
      <c r="A57" s="17" t="s">
        <v>10</v>
      </c>
      <c r="B57" s="17"/>
      <c r="C57" s="17"/>
    </row>
    <row r="58" spans="1:10" x14ac:dyDescent="0.25">
      <c r="A58" s="16" t="s">
        <v>12</v>
      </c>
      <c r="B58" s="16"/>
      <c r="C58" s="16"/>
      <c r="F58" s="9">
        <v>12000</v>
      </c>
      <c r="G58" s="9"/>
      <c r="H58" s="6"/>
    </row>
    <row r="59" spans="1:10" x14ac:dyDescent="0.25">
      <c r="A59" s="16" t="s">
        <v>13</v>
      </c>
      <c r="B59" s="16"/>
      <c r="C59" s="16"/>
      <c r="F59" s="9">
        <v>3500</v>
      </c>
      <c r="G59" s="9"/>
      <c r="H59" s="6"/>
    </row>
    <row r="60" spans="1:10" x14ac:dyDescent="0.25">
      <c r="A60" s="16" t="s">
        <v>14</v>
      </c>
      <c r="B60" s="16"/>
      <c r="C60" s="16"/>
      <c r="F60" s="9">
        <v>13200</v>
      </c>
      <c r="G60" s="9"/>
      <c r="H60" s="6"/>
    </row>
    <row r="61" spans="1:10" x14ac:dyDescent="0.25">
      <c r="A61" s="16" t="s">
        <v>24</v>
      </c>
      <c r="B61" s="16"/>
      <c r="C61" s="16"/>
      <c r="D61" s="16"/>
      <c r="F61" s="9">
        <v>25000</v>
      </c>
      <c r="G61" s="9"/>
      <c r="H61" s="6"/>
    </row>
    <row r="62" spans="1:10" x14ac:dyDescent="0.25">
      <c r="A62" s="16" t="s">
        <v>43</v>
      </c>
      <c r="B62" s="16"/>
      <c r="C62" s="16"/>
      <c r="F62" s="9">
        <v>2500</v>
      </c>
      <c r="G62" s="9"/>
    </row>
    <row r="63" spans="1:10" x14ac:dyDescent="0.25">
      <c r="H63" s="9">
        <f>SUM(F58:G62)</f>
        <v>56200</v>
      </c>
      <c r="I63" s="15"/>
    </row>
    <row r="65" spans="1:9" x14ac:dyDescent="0.25">
      <c r="A65" s="17" t="s">
        <v>18</v>
      </c>
      <c r="B65" s="17"/>
      <c r="C65" s="17"/>
      <c r="D65" s="17"/>
    </row>
    <row r="66" spans="1:9" x14ac:dyDescent="0.25">
      <c r="A66" s="16" t="s">
        <v>19</v>
      </c>
      <c r="B66" s="16"/>
      <c r="C66" s="16"/>
      <c r="D66" s="16"/>
      <c r="F66" s="9">
        <v>5000</v>
      </c>
      <c r="G66" s="9"/>
    </row>
    <row r="67" spans="1:9" x14ac:dyDescent="0.25">
      <c r="A67" s="16" t="s">
        <v>25</v>
      </c>
      <c r="B67" s="16"/>
      <c r="C67" s="16"/>
      <c r="D67" s="16"/>
      <c r="F67" s="9">
        <v>5000</v>
      </c>
      <c r="G67" s="9"/>
    </row>
    <row r="68" spans="1:9" x14ac:dyDescent="0.25">
      <c r="H68" s="9">
        <f>SUM(F66:G67)</f>
        <v>10000</v>
      </c>
      <c r="I68" s="15"/>
    </row>
    <row r="69" spans="1:9" x14ac:dyDescent="0.25">
      <c r="A69" s="17" t="s">
        <v>44</v>
      </c>
      <c r="B69" s="18"/>
      <c r="C69" s="18"/>
      <c r="D69" s="18"/>
    </row>
    <row r="70" spans="1:9" x14ac:dyDescent="0.25">
      <c r="A70" s="16" t="s">
        <v>45</v>
      </c>
      <c r="B70" s="16"/>
      <c r="C70" s="16"/>
      <c r="F70" s="9">
        <v>600</v>
      </c>
      <c r="G70" s="9"/>
    </row>
    <row r="71" spans="1:9" x14ac:dyDescent="0.25">
      <c r="A71" s="16" t="s">
        <v>46</v>
      </c>
      <c r="B71" s="16"/>
      <c r="C71" s="16"/>
      <c r="F71" s="9">
        <v>420</v>
      </c>
      <c r="G71" s="9"/>
    </row>
    <row r="72" spans="1:9" x14ac:dyDescent="0.25">
      <c r="A72" s="16" t="s">
        <v>47</v>
      </c>
      <c r="B72" s="16"/>
      <c r="C72" s="16"/>
      <c r="F72" s="9">
        <v>5000</v>
      </c>
      <c r="G72" s="9"/>
    </row>
    <row r="73" spans="1:9" x14ac:dyDescent="0.25">
      <c r="A73" s="16" t="s">
        <v>48</v>
      </c>
      <c r="B73" s="16"/>
      <c r="C73" s="16"/>
      <c r="F73" s="9">
        <v>650</v>
      </c>
      <c r="G73" s="9"/>
    </row>
    <row r="74" spans="1:9" x14ac:dyDescent="0.25">
      <c r="A74" s="16" t="s">
        <v>49</v>
      </c>
      <c r="B74" s="16"/>
      <c r="C74" s="16"/>
      <c r="F74" s="9">
        <v>2000</v>
      </c>
      <c r="G74" s="9"/>
    </row>
    <row r="75" spans="1:9" x14ac:dyDescent="0.25">
      <c r="A75" s="16" t="s">
        <v>50</v>
      </c>
      <c r="B75" s="16"/>
      <c r="C75" s="16"/>
      <c r="F75" s="9">
        <v>0</v>
      </c>
      <c r="G75" s="9"/>
    </row>
    <row r="76" spans="1:9" x14ac:dyDescent="0.25">
      <c r="H76" s="9">
        <f>SUM(F70:G75)</f>
        <v>8670</v>
      </c>
      <c r="I76" s="15"/>
    </row>
    <row r="77" spans="1:9" x14ac:dyDescent="0.25">
      <c r="A77" s="17" t="s">
        <v>51</v>
      </c>
      <c r="B77" s="17"/>
      <c r="C77" s="17"/>
    </row>
    <row r="78" spans="1:9" x14ac:dyDescent="0.25">
      <c r="A78" s="16" t="s">
        <v>52</v>
      </c>
      <c r="B78" s="16"/>
      <c r="C78" s="16"/>
      <c r="F78" s="9">
        <v>3000</v>
      </c>
      <c r="G78" s="9"/>
    </row>
    <row r="79" spans="1:9" x14ac:dyDescent="0.25">
      <c r="A79" s="16" t="s">
        <v>53</v>
      </c>
      <c r="B79" s="16"/>
      <c r="C79" s="16"/>
      <c r="F79" s="9">
        <v>500</v>
      </c>
      <c r="G79" s="9"/>
    </row>
    <row r="80" spans="1:9" x14ac:dyDescent="0.25">
      <c r="A80" s="16" t="s">
        <v>54</v>
      </c>
      <c r="B80" s="16"/>
      <c r="C80" s="16"/>
      <c r="D80" s="16"/>
      <c r="F80" s="9">
        <v>1000</v>
      </c>
      <c r="G80" s="9"/>
    </row>
    <row r="81" spans="1:9" x14ac:dyDescent="0.25">
      <c r="A81" s="16" t="s">
        <v>55</v>
      </c>
      <c r="B81" s="16"/>
      <c r="C81" s="16"/>
      <c r="F81" s="9">
        <v>1500</v>
      </c>
      <c r="G81" s="9"/>
    </row>
    <row r="82" spans="1:9" x14ac:dyDescent="0.25">
      <c r="A82" s="16" t="s">
        <v>56</v>
      </c>
      <c r="B82" s="16"/>
      <c r="C82" s="16"/>
      <c r="D82" s="16"/>
      <c r="F82" s="9">
        <v>2500</v>
      </c>
      <c r="G82" s="9"/>
    </row>
    <row r="83" spans="1:9" x14ac:dyDescent="0.25">
      <c r="A83" s="16" t="s">
        <v>57</v>
      </c>
      <c r="B83" s="16"/>
      <c r="C83" s="16"/>
      <c r="D83" s="16"/>
      <c r="F83" s="9">
        <v>2500</v>
      </c>
      <c r="G83" s="9"/>
    </row>
    <row r="84" spans="1:9" x14ac:dyDescent="0.25">
      <c r="A84" s="16" t="s">
        <v>59</v>
      </c>
      <c r="B84" s="16"/>
      <c r="C84" s="16"/>
      <c r="D84" s="16"/>
      <c r="F84" s="9">
        <v>200</v>
      </c>
      <c r="G84" s="9"/>
    </row>
    <row r="85" spans="1:9" x14ac:dyDescent="0.25">
      <c r="A85" s="16"/>
      <c r="B85" s="16"/>
      <c r="C85" s="16"/>
      <c r="F85" s="16"/>
      <c r="G85" s="16"/>
      <c r="H85" s="9">
        <f>SUM(F78:G84)</f>
        <v>11200</v>
      </c>
      <c r="I85" s="15"/>
    </row>
    <row r="86" spans="1:9" x14ac:dyDescent="0.25">
      <c r="A86" s="17" t="s">
        <v>58</v>
      </c>
      <c r="B86" s="16"/>
      <c r="C86" s="16"/>
    </row>
    <row r="87" spans="1:9" x14ac:dyDescent="0.25">
      <c r="A87" s="16" t="s">
        <v>61</v>
      </c>
      <c r="B87" s="16"/>
      <c r="C87" s="16"/>
      <c r="D87" s="16"/>
      <c r="F87" s="9">
        <v>4000</v>
      </c>
      <c r="G87" s="9"/>
      <c r="H87" s="6"/>
    </row>
    <row r="88" spans="1:9" x14ac:dyDescent="0.25">
      <c r="A88" s="16" t="s">
        <v>62</v>
      </c>
      <c r="B88" s="16"/>
      <c r="C88" s="16"/>
      <c r="D88" s="16"/>
      <c r="F88" s="9">
        <v>1500</v>
      </c>
      <c r="G88" s="9"/>
      <c r="H88" s="6"/>
    </row>
    <row r="89" spans="1:9" x14ac:dyDescent="0.25">
      <c r="A89" s="16" t="s">
        <v>60</v>
      </c>
      <c r="B89" s="16"/>
      <c r="C89" s="16"/>
      <c r="D89" s="16"/>
      <c r="F89" s="9">
        <v>16000</v>
      </c>
      <c r="G89" s="9"/>
      <c r="H89" s="6"/>
    </row>
    <row r="90" spans="1:9" x14ac:dyDescent="0.25">
      <c r="A90" s="16"/>
      <c r="B90" s="16"/>
      <c r="C90" s="16"/>
      <c r="D90" s="16"/>
      <c r="F90" s="16"/>
      <c r="G90" s="16"/>
      <c r="H90" s="9">
        <f>SUM(F87:G89)</f>
        <v>21500</v>
      </c>
      <c r="I90" s="15"/>
    </row>
    <row r="91" spans="1:9" x14ac:dyDescent="0.25">
      <c r="A91" s="17" t="s">
        <v>63</v>
      </c>
      <c r="B91" s="17"/>
      <c r="C91" s="17"/>
      <c r="D91" s="17"/>
    </row>
    <row r="92" spans="1:9" x14ac:dyDescent="0.25">
      <c r="A92" s="16" t="s">
        <v>64</v>
      </c>
      <c r="B92" s="16"/>
      <c r="C92" s="16"/>
      <c r="D92" s="16"/>
      <c r="F92" s="9">
        <v>10000</v>
      </c>
      <c r="G92" s="9"/>
    </row>
    <row r="93" spans="1:9" x14ac:dyDescent="0.25">
      <c r="A93" s="16" t="s">
        <v>65</v>
      </c>
      <c r="B93" s="16"/>
      <c r="C93" s="16"/>
      <c r="D93" s="16"/>
      <c r="F93" s="9">
        <v>28000</v>
      </c>
      <c r="G93" s="9"/>
    </row>
    <row r="94" spans="1:9" x14ac:dyDescent="0.25">
      <c r="A94" s="16"/>
      <c r="B94" s="16"/>
      <c r="C94" s="16"/>
      <c r="D94" s="16"/>
      <c r="F94" s="16"/>
      <c r="G94" s="16"/>
      <c r="H94" s="9">
        <f>SUM(F92:G93)</f>
        <v>38000</v>
      </c>
      <c r="I94" s="15"/>
    </row>
    <row r="95" spans="1:9" x14ac:dyDescent="0.25">
      <c r="H95" s="2"/>
    </row>
    <row r="96" spans="1:9" x14ac:dyDescent="0.25">
      <c r="A96" s="17" t="s">
        <v>74</v>
      </c>
      <c r="B96" s="17"/>
      <c r="C96" s="17"/>
      <c r="D96" s="17"/>
      <c r="H96" s="2"/>
    </row>
    <row r="97" spans="1:9" x14ac:dyDescent="0.25">
      <c r="A97" s="16" t="s">
        <v>75</v>
      </c>
      <c r="B97" s="16"/>
      <c r="C97" s="16"/>
      <c r="D97" s="16"/>
      <c r="F97" s="9">
        <v>5000</v>
      </c>
      <c r="G97" s="9"/>
      <c r="H97" s="2"/>
    </row>
    <row r="98" spans="1:9" x14ac:dyDescent="0.25">
      <c r="A98" s="16" t="s">
        <v>76</v>
      </c>
      <c r="B98" s="16"/>
      <c r="C98" s="16"/>
      <c r="D98" s="16"/>
      <c r="F98" s="9">
        <v>13440</v>
      </c>
      <c r="G98" s="9"/>
      <c r="H98" s="2"/>
    </row>
    <row r="99" spans="1:9" x14ac:dyDescent="0.25">
      <c r="A99" s="16" t="s">
        <v>77</v>
      </c>
      <c r="B99" s="16"/>
      <c r="C99" s="16"/>
      <c r="D99" s="16"/>
      <c r="F99" s="9">
        <v>22400</v>
      </c>
      <c r="G99" s="9"/>
      <c r="H99" s="2"/>
    </row>
    <row r="100" spans="1:9" x14ac:dyDescent="0.25">
      <c r="A100" s="16" t="s">
        <v>78</v>
      </c>
      <c r="B100" s="16"/>
      <c r="C100" s="16"/>
      <c r="D100" s="16"/>
      <c r="F100" s="9">
        <v>1500</v>
      </c>
      <c r="G100" s="9"/>
      <c r="H100" s="2"/>
    </row>
    <row r="101" spans="1:9" x14ac:dyDescent="0.25">
      <c r="A101" s="16"/>
      <c r="B101" s="16"/>
      <c r="C101" s="16"/>
      <c r="D101" s="16"/>
      <c r="F101" s="2"/>
      <c r="G101" s="2"/>
      <c r="H101" s="23">
        <f>SUM(F97+F98+F99+F100)</f>
        <v>42340</v>
      </c>
      <c r="I101" s="29"/>
    </row>
    <row r="102" spans="1:9" x14ac:dyDescent="0.25">
      <c r="A102" s="16"/>
      <c r="B102" s="16"/>
      <c r="C102" s="16"/>
      <c r="D102" s="16"/>
      <c r="F102" s="16"/>
      <c r="G102" s="16"/>
    </row>
    <row r="103" spans="1:9" x14ac:dyDescent="0.25">
      <c r="A103" s="12" t="s">
        <v>66</v>
      </c>
      <c r="B103" s="12"/>
      <c r="C103" s="12"/>
      <c r="D103" s="12"/>
      <c r="H103" s="10">
        <f>SUM(H30+H36+H45+H56+H63+H68+H76+H85+H90+H94+H101)</f>
        <v>547555</v>
      </c>
      <c r="I103" s="11"/>
    </row>
    <row r="105" spans="1:9" x14ac:dyDescent="0.25">
      <c r="A105" s="16"/>
      <c r="B105" s="16"/>
      <c r="C105" s="16"/>
      <c r="F105" s="8"/>
      <c r="G105" s="8"/>
    </row>
  </sheetData>
  <mergeCells count="170">
    <mergeCell ref="H101:I101"/>
    <mergeCell ref="A96:D96"/>
    <mergeCell ref="A97:D97"/>
    <mergeCell ref="A98:D98"/>
    <mergeCell ref="A99:D99"/>
    <mergeCell ref="A100:D100"/>
    <mergeCell ref="F97:G97"/>
    <mergeCell ref="F98:G98"/>
    <mergeCell ref="F99:G99"/>
    <mergeCell ref="F100:G100"/>
    <mergeCell ref="A101:D101"/>
    <mergeCell ref="A105:C105"/>
    <mergeCell ref="F105:G105"/>
    <mergeCell ref="A39:D39"/>
    <mergeCell ref="A27:D27"/>
    <mergeCell ref="A28:D28"/>
    <mergeCell ref="A29:D29"/>
    <mergeCell ref="A1:I1"/>
    <mergeCell ref="A2:I2"/>
    <mergeCell ref="A3:I3"/>
    <mergeCell ref="A6:I6"/>
    <mergeCell ref="A25:I25"/>
    <mergeCell ref="A9:D9"/>
    <mergeCell ref="A10:D10"/>
    <mergeCell ref="A14:D14"/>
    <mergeCell ref="A15:D15"/>
    <mergeCell ref="A16:D16"/>
    <mergeCell ref="A17:D17"/>
    <mergeCell ref="A18:D18"/>
    <mergeCell ref="A19:D19"/>
    <mergeCell ref="A20:D20"/>
    <mergeCell ref="F9:G9"/>
    <mergeCell ref="F10:G10"/>
    <mergeCell ref="F14:G14"/>
    <mergeCell ref="F15:G15"/>
    <mergeCell ref="F17:G17"/>
    <mergeCell ref="A43:C43"/>
    <mergeCell ref="A62:C62"/>
    <mergeCell ref="A40:D40"/>
    <mergeCell ref="A42:D42"/>
    <mergeCell ref="A53:D53"/>
    <mergeCell ref="A61:D61"/>
    <mergeCell ref="A52:D52"/>
    <mergeCell ref="A57:C57"/>
    <mergeCell ref="A58:C58"/>
    <mergeCell ref="A59:C59"/>
    <mergeCell ref="A60:C60"/>
    <mergeCell ref="A47:D47"/>
    <mergeCell ref="A48:D48"/>
    <mergeCell ref="A49:D49"/>
    <mergeCell ref="A50:D50"/>
    <mergeCell ref="A51:D51"/>
    <mergeCell ref="A41:C41"/>
    <mergeCell ref="A32:D32"/>
    <mergeCell ref="F62:G62"/>
    <mergeCell ref="B33:C33"/>
    <mergeCell ref="B34:C34"/>
    <mergeCell ref="B35:C35"/>
    <mergeCell ref="F35:G35"/>
    <mergeCell ref="A8:D8"/>
    <mergeCell ref="A13:D13"/>
    <mergeCell ref="A44:D44"/>
    <mergeCell ref="C30:D30"/>
    <mergeCell ref="C36:D36"/>
    <mergeCell ref="F53:G53"/>
    <mergeCell ref="F54:G54"/>
    <mergeCell ref="A54:D54"/>
    <mergeCell ref="A55:D55"/>
    <mergeCell ref="F55:G55"/>
    <mergeCell ref="F48:G48"/>
    <mergeCell ref="F49:G49"/>
    <mergeCell ref="F50:G50"/>
    <mergeCell ref="F51:G51"/>
    <mergeCell ref="F52:G52"/>
    <mergeCell ref="F42:G42"/>
    <mergeCell ref="F43:G43"/>
    <mergeCell ref="F44:G44"/>
    <mergeCell ref="A22:D22"/>
    <mergeCell ref="F32:G32"/>
    <mergeCell ref="F39:G39"/>
    <mergeCell ref="F40:G40"/>
    <mergeCell ref="F41:G41"/>
    <mergeCell ref="F16:G16"/>
    <mergeCell ref="F66:G66"/>
    <mergeCell ref="F67:G67"/>
    <mergeCell ref="A69:D69"/>
    <mergeCell ref="H11:I11"/>
    <mergeCell ref="B11:D11"/>
    <mergeCell ref="B21:D21"/>
    <mergeCell ref="H21:I21"/>
    <mergeCell ref="H23:I23"/>
    <mergeCell ref="F58:G58"/>
    <mergeCell ref="F59:G59"/>
    <mergeCell ref="F60:G60"/>
    <mergeCell ref="F61:G61"/>
    <mergeCell ref="H22:I22"/>
    <mergeCell ref="H30:I30"/>
    <mergeCell ref="F18:G18"/>
    <mergeCell ref="F19:G19"/>
    <mergeCell ref="F20:G20"/>
    <mergeCell ref="F28:G28"/>
    <mergeCell ref="F29:G29"/>
    <mergeCell ref="A65:D65"/>
    <mergeCell ref="A66:D66"/>
    <mergeCell ref="A67:D67"/>
    <mergeCell ref="A38:D38"/>
    <mergeCell ref="H36:I36"/>
    <mergeCell ref="A77:C77"/>
    <mergeCell ref="A78:C78"/>
    <mergeCell ref="A79:C79"/>
    <mergeCell ref="A81:C81"/>
    <mergeCell ref="A75:C75"/>
    <mergeCell ref="F70:G70"/>
    <mergeCell ref="F71:G71"/>
    <mergeCell ref="F72:G72"/>
    <mergeCell ref="F73:G73"/>
    <mergeCell ref="F74:G74"/>
    <mergeCell ref="F75:G75"/>
    <mergeCell ref="A70:C70"/>
    <mergeCell ref="A71:C71"/>
    <mergeCell ref="A72:C72"/>
    <mergeCell ref="A73:C73"/>
    <mergeCell ref="A74:C74"/>
    <mergeCell ref="F83:G83"/>
    <mergeCell ref="F85:G85"/>
    <mergeCell ref="A80:D80"/>
    <mergeCell ref="A82:D82"/>
    <mergeCell ref="A83:D83"/>
    <mergeCell ref="F78:G78"/>
    <mergeCell ref="F79:G79"/>
    <mergeCell ref="F80:G80"/>
    <mergeCell ref="F81:G81"/>
    <mergeCell ref="F82:G82"/>
    <mergeCell ref="A85:C85"/>
    <mergeCell ref="F90:G90"/>
    <mergeCell ref="A87:D87"/>
    <mergeCell ref="A92:D92"/>
    <mergeCell ref="F92:G92"/>
    <mergeCell ref="F87:G87"/>
    <mergeCell ref="F88:G88"/>
    <mergeCell ref="F89:G89"/>
    <mergeCell ref="A84:D84"/>
    <mergeCell ref="F84:G84"/>
    <mergeCell ref="A88:D88"/>
    <mergeCell ref="A89:D89"/>
    <mergeCell ref="A86:C86"/>
    <mergeCell ref="A4:I4"/>
    <mergeCell ref="H33:I33"/>
    <mergeCell ref="H34:I34"/>
    <mergeCell ref="F33:G33"/>
    <mergeCell ref="F34:G34"/>
    <mergeCell ref="H103:I103"/>
    <mergeCell ref="A103:D103"/>
    <mergeCell ref="A23:E23"/>
    <mergeCell ref="H94:I94"/>
    <mergeCell ref="H45:I45"/>
    <mergeCell ref="H56:I56"/>
    <mergeCell ref="H63:I63"/>
    <mergeCell ref="H68:I68"/>
    <mergeCell ref="H76:I76"/>
    <mergeCell ref="H85:I85"/>
    <mergeCell ref="H90:I90"/>
    <mergeCell ref="A93:D93"/>
    <mergeCell ref="F93:G93"/>
    <mergeCell ref="A94:D94"/>
    <mergeCell ref="F94:G94"/>
    <mergeCell ref="A102:D102"/>
    <mergeCell ref="F102:G102"/>
    <mergeCell ref="A90:D90"/>
    <mergeCell ref="A91:D9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 Fickett</dc:creator>
  <cp:lastModifiedBy>John Novak</cp:lastModifiedBy>
  <cp:lastPrinted>2024-06-04T21:19:13Z</cp:lastPrinted>
  <dcterms:created xsi:type="dcterms:W3CDTF">2024-05-28T18:15:08Z</dcterms:created>
  <dcterms:modified xsi:type="dcterms:W3CDTF">2024-06-05T03:47:32Z</dcterms:modified>
</cp:coreProperties>
</file>